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576" windowHeight="8148"/>
  </bookViews>
  <sheets>
    <sheet name="1" sheetId="1" r:id="rId1"/>
  </sheets>
  <externalReferences>
    <externalReference r:id="rId2"/>
  </externalReferenc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/>
  <c r="I18"/>
  <c r="H18"/>
  <c r="G18"/>
  <c r="F18"/>
  <c r="F17"/>
  <c r="F6"/>
  <c r="F8"/>
  <c r="D8"/>
  <c r="H8"/>
  <c r="G8"/>
  <c r="D19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<sst xmlns="http://schemas.openxmlformats.org/spreadsheetml/2006/main" count="39" uniqueCount="36">
  <si>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</si>
  <si>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</si>
  <si>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</si>
  <si>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</si>
  <si>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</si>
  <si>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</si>
  <si>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</si>
  <si>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</si>
  <si>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</si>
  <si>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</si>
  <si>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</si>
  <si>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</si>
  <si>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</si>
  <si>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</si>
  <si>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</si>
  <si>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</si>
  <si>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</si>
  <si>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</si>
  <si>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</si>
  <si>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</si>
  <si>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</si>
  <si>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</si>
  <si>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</si>
  <si>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</si>
  <si>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</si>
  <si>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</si>
  <si>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</si>
  <si>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</si>
  <si>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</si>
  <si>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>Хлеб Любительский</t>
  </si>
  <si>
    <t>Каша кукурузная вязкая с маслом</t>
  </si>
  <si>
    <t>Булочка "Джемка" ( со смородиной)</t>
  </si>
  <si>
    <t>Кофейный напиток с молоком</t>
  </si>
  <si>
    <t xml:space="preserve">Хлеб Любительский </t>
  </si>
  <si>
    <t>Плов по узбекски</t>
  </si>
  <si>
    <t>Хлеб Писаревский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</si>
</sst>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089;&#1072;&#1081;&#1090;%20&#1084;&#1077;&#1085;&#1102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ет.сад"/>
      <sheetName val="Лист4"/>
      <sheetName val="Лист1"/>
      <sheetName val="акт отход"/>
      <sheetName val="вед нор"/>
      <sheetName val="отчет по питанию"/>
      <sheetName val="граф 2 смена"/>
      <sheetName val="юли"/>
      <sheetName val="ян21"/>
      <sheetName val="ф21"/>
      <sheetName val="март21"/>
      <sheetName val="ап21"/>
      <sheetName val="Лист3"/>
      <sheetName val="Лист2"/>
      <sheetName val="май21"/>
      <sheetName val="сен21"/>
      <sheetName val="сайт меню"/>
      <sheetName val="Лист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9">
          <cell r="A9" t="str">
            <v xml:space="preserve">Компот из с/м фрукт </v>
          </cell>
        </row>
        <row r="29">
          <cell r="A29" t="str">
            <v>Яблоко</v>
          </cell>
        </row>
      </sheetData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0" sqref="A1:J20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44441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30</v>
      </c>
      <c r="E4" s="15">
        <v>160</v>
      </c>
      <c r="F4" s="25">
        <v>10.09</v>
      </c>
      <c r="G4" s="15">
        <v>380</v>
      </c>
      <c r="H4" s="15">
        <v>7</v>
      </c>
      <c r="I4" s="15">
        <v>1</v>
      </c>
      <c r="J4" s="16">
        <v>74</v>
      </c>
    </row>
    <row r="5" spans="1:10">
      <c r="A5" s="7"/>
      <c r="B5" s="1" t="s">
        <v>12</v>
      </c>
      <c r="C5" s="2"/>
      <c r="D5" s="34" t="s">
        <v>32</v>
      </c>
      <c r="E5" s="17">
        <v>200</v>
      </c>
      <c r="F5" s="26">
        <v>5.2</v>
      </c>
      <c r="G5" s="17">
        <v>152</v>
      </c>
      <c r="H5" s="17">
        <v>0.2</v>
      </c>
      <c r="I5" s="17">
        <v>0</v>
      </c>
      <c r="J5" s="18">
        <v>0</v>
      </c>
    </row>
    <row r="6" spans="1:10">
      <c r="A6" s="7"/>
      <c r="B6" s="1" t="s">
        <v>23</v>
      </c>
      <c r="C6" s="2"/>
      <c r="D6" s="34" t="s">
        <v>33</v>
      </c>
      <c r="E6" s="17">
        <v>19</v>
      </c>
      <c r="F6" s="26">
        <f>0.0185*53.08</f>
        <v>0.98197999999999996</v>
      </c>
      <c r="G6" s="17">
        <v>261</v>
      </c>
      <c r="H6" s="17">
        <v>16</v>
      </c>
      <c r="I6" s="17">
        <v>14</v>
      </c>
      <c r="J6" s="18">
        <v>16</v>
      </c>
    </row>
    <row r="7" spans="1:10" ht="15" thickBot="1">
      <c r="A7" s="7"/>
      <c r="B7" s="42" t="s">
        <v>23</v>
      </c>
      <c r="C7" s="2"/>
      <c r="D7" s="34" t="s">
        <v>31</v>
      </c>
      <c r="E7" s="17">
        <v>100</v>
      </c>
      <c r="F7" s="26">
        <v>24</v>
      </c>
      <c r="G7" s="17">
        <v>380</v>
      </c>
      <c r="H7" s="17">
        <v>18.010000000000002</v>
      </c>
      <c r="I7" s="17">
        <v>18.7</v>
      </c>
      <c r="J7" s="18">
        <v>2.34</v>
      </c>
    </row>
    <row r="8" spans="1:10" ht="15" thickBot="1">
      <c r="A8" s="8"/>
      <c r="B8" s="38" t="s">
        <v>20</v>
      </c>
      <c r="C8" s="9"/>
      <c r="D8" s="34" t="str">
        <f>'[1]сайт меню'!$A$29</f>
        <v>Яблоко</v>
      </c>
      <c r="E8" s="19">
        <v>210</v>
      </c>
      <c r="F8" s="27">
        <f>0.21*120</f>
        <v>25.2</v>
      </c>
      <c r="G8" s="19">
        <f>42/0.1*0.2</f>
        <v>84</v>
      </c>
      <c r="H8" s="19">
        <f>0.68/0.171*0.2</f>
        <v>0.79532163742690054</v>
      </c>
      <c r="I8" s="19">
        <v>0.68</v>
      </c>
      <c r="J8" s="20">
        <v>16.760000000000002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 t="s">
        <v>34</v>
      </c>
      <c r="E14" s="17">
        <v>200</v>
      </c>
      <c r="F14" s="26">
        <v>42.6</v>
      </c>
      <c r="G14" s="17">
        <v>130</v>
      </c>
      <c r="H14" s="17">
        <v>26</v>
      </c>
      <c r="I14" s="17">
        <v>13</v>
      </c>
      <c r="J14" s="18">
        <v>0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 t="s">
        <v>31</v>
      </c>
      <c r="E16" s="17">
        <v>100</v>
      </c>
      <c r="F16" s="26">
        <v>12</v>
      </c>
      <c r="G16" s="17">
        <v>190</v>
      </c>
      <c r="H16" s="17">
        <v>9</v>
      </c>
      <c r="I16" s="17">
        <v>9.5</v>
      </c>
      <c r="J16" s="18">
        <v>1</v>
      </c>
    </row>
    <row r="17" spans="1:10">
      <c r="A17" s="7"/>
      <c r="B17" s="1" t="s">
        <v>24</v>
      </c>
      <c r="C17" s="2"/>
      <c r="D17" s="34" t="s">
        <v>29</v>
      </c>
      <c r="E17" s="17">
        <v>30</v>
      </c>
      <c r="F17" s="26">
        <f>0.03*53.08</f>
        <v>1.5923999999999998</v>
      </c>
      <c r="G17" s="17">
        <v>118</v>
      </c>
      <c r="H17" s="17">
        <v>3.8</v>
      </c>
      <c r="I17" s="17">
        <v>0</v>
      </c>
      <c r="J17" s="18">
        <v>24.6</v>
      </c>
    </row>
    <row r="18" spans="1:10">
      <c r="A18" s="7"/>
      <c r="B18" s="1" t="s">
        <v>21</v>
      </c>
      <c r="C18" s="2"/>
      <c r="D18" s="34" t="s">
        <v>35</v>
      </c>
      <c r="E18" s="17">
        <v>35</v>
      </c>
      <c r="F18" s="26">
        <f>0.0347*69</f>
        <v>2.3943000000000003</v>
      </c>
      <c r="G18" s="17">
        <f>233.1/0.1*0.035</f>
        <v>81.585000000000008</v>
      </c>
      <c r="H18" s="17">
        <f>7.4/0.1*0.035</f>
        <v>2.5900000000000003</v>
      </c>
      <c r="I18" s="17">
        <f>1.1/0.1*0.035</f>
        <v>0.38500000000000001</v>
      </c>
      <c r="J18" s="18">
        <f>48.4/0.1*0.035</f>
        <v>16.940000000000001</v>
      </c>
    </row>
    <row r="19" spans="1:10">
      <c r="A19" s="7"/>
      <c r="B19" s="29" t="s">
        <v>28</v>
      </c>
      <c r="C19" s="29"/>
      <c r="D19" s="37" t="str">
        <f>'[1]сайт меню'!$A$9</f>
        <v xml:space="preserve">Компот из с/м фрукт </v>
      </c>
      <c r="E19" s="30">
        <v>200</v>
      </c>
      <c r="F19" s="31">
        <v>6.88</v>
      </c>
      <c r="G19" s="30">
        <v>78</v>
      </c>
      <c r="H19" s="30">
        <v>6</v>
      </c>
      <c r="I19" s="30">
        <v>4</v>
      </c>
      <c r="J19" s="32">
        <v>10</v>
      </c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2021-09-06T11:16:31Z</dcterms:modified>
</cp:coreProperties>
</file>