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H17"/>
  <c r="G17"/>
  <c r="F18"/>
  <c r="F17"/>
  <c r="F6"/>
  <c r="J6"/>
  <c r="H6"/>
  <c r="G6"/>
  <c r="G4"/>
  <c r="J4"/>
  <c r="I4"/>
  <c r="H4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<sst xmlns="http://schemas.openxmlformats.org/spreadsheetml/2006/main" count="43" uniqueCount="40">
  <si>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</si>
  <si>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</si>
  <si>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</si>
  <si>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</si>
  <si>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</si>
  <si>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</si>
  <si>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</si>
  <si>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</si>
  <si>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</si>
  <si>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</si>
  <si>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</si>
  <si>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</si>
  <si>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</si>
  <si>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</si>
  <si>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</si>
  <si>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</si>
  <si>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</si>
  <si>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</si>
  <si>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</si>
  <si>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</si>
  <si>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</si>
  <si>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</si>
  <si>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</si>
  <si>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</si>
  <si>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</si>
  <si>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</si>
  <si>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</si>
  <si>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</si>
  <si>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</si>
  <si>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 </t>
  </si>
  <si>
    <t xml:space="preserve"> Хлеб писаревский</t>
  </si>
  <si>
    <t>Каша перловая  рассыпчатая с маслом слив</t>
  </si>
  <si>
    <t>150/10</t>
  </si>
  <si>
    <t>Гуляш из говядины</t>
  </si>
  <si>
    <t>70/50</t>
  </si>
  <si>
    <t>Компот из с/м вишней и сливы</t>
  </si>
  <si>
    <t>Рагу из птицы</t>
  </si>
  <si>
    <t>150/100</t>
  </si>
  <si>
    <t>Компот из с/м черной смородины</t>
  </si>
  <si>
    <t xml:space="preserve"> Хлеб любительский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</si>
</sst>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0;/21%20&#1075;&#1086;&#1076;%20&#1089;&#1077;&#1085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D29">
            <v>5.55</v>
          </cell>
          <cell r="E29">
            <v>0.82499999999999996</v>
          </cell>
          <cell r="F29">
            <v>36.299999999999997</v>
          </cell>
          <cell r="G29">
            <v>174.82499999999999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2" sqref="B1:J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44454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33</v>
      </c>
      <c r="E4" s="32" t="s">
        <v>34</v>
      </c>
      <c r="F4" s="41">
        <v>50.93</v>
      </c>
      <c r="G4" s="41">
        <f>169.4/0.08*0.12</f>
        <v>254.1</v>
      </c>
      <c r="H4" s="41">
        <f>13.8/0.08*0.12</f>
        <v>20.7</v>
      </c>
      <c r="I4" s="41">
        <f>11.2/0.08*0.12</f>
        <v>16.8</v>
      </c>
      <c r="J4" s="41">
        <f>3.3/0.08*0.12</f>
        <v>4.95</v>
      </c>
    </row>
    <row r="5" spans="1:10">
      <c r="A5" s="7"/>
      <c r="B5" s="1" t="s">
        <v>12</v>
      </c>
      <c r="C5" s="2"/>
      <c r="D5" s="31" t="s">
        <v>35</v>
      </c>
      <c r="E5" s="17">
        <v>200</v>
      </c>
      <c r="F5" s="24">
        <v>6.22</v>
      </c>
      <c r="G5" s="17">
        <v>142</v>
      </c>
      <c r="H5" s="17">
        <v>0.6</v>
      </c>
      <c r="I5" s="17">
        <v>0</v>
      </c>
      <c r="J5" s="18">
        <v>46.6</v>
      </c>
    </row>
    <row r="6" spans="1:10">
      <c r="A6" s="7"/>
      <c r="B6" s="1" t="s">
        <v>23</v>
      </c>
      <c r="C6" s="2"/>
      <c r="D6" s="31" t="s">
        <v>29</v>
      </c>
      <c r="E6" s="32">
        <v>55</v>
      </c>
      <c r="F6" s="33">
        <f>0.0545*53.08</f>
        <v>2.8928599999999998</v>
      </c>
      <c r="G6" s="34">
        <f>228/0.1*0.055</f>
        <v>125.4</v>
      </c>
      <c r="H6" s="34">
        <f>8.6/0.1*0.055</f>
        <v>4.7299999999999995</v>
      </c>
      <c r="I6" s="34">
        <v>0.35</v>
      </c>
      <c r="J6" s="34">
        <f>14.8/0.1*0.05</f>
        <v>7.4</v>
      </c>
    </row>
    <row r="7" spans="1:10">
      <c r="A7" s="7"/>
      <c r="B7" s="31" t="s">
        <v>18</v>
      </c>
      <c r="C7" s="2"/>
      <c r="D7" s="31" t="s">
        <v>31</v>
      </c>
      <c r="E7" s="32" t="s">
        <v>32</v>
      </c>
      <c r="F7" s="31">
        <v>5.43</v>
      </c>
      <c r="G7" s="32">
        <v>278.3</v>
      </c>
      <c r="H7" s="32">
        <v>4.41</v>
      </c>
      <c r="I7" s="31">
        <v>5.98</v>
      </c>
      <c r="J7" s="31">
        <v>33.6</v>
      </c>
    </row>
    <row r="8" spans="1:10" ht="15" thickBot="1">
      <c r="A8" s="8"/>
      <c r="B8" s="37" t="s">
        <v>15</v>
      </c>
      <c r="C8" s="9"/>
      <c r="D8" s="9"/>
      <c r="E8" s="32"/>
      <c r="F8" s="36"/>
      <c r="G8" s="34"/>
      <c r="H8" s="17"/>
      <c r="I8" s="17"/>
      <c r="J8" s="18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2"/>
      <c r="F12" s="36"/>
      <c r="G12" s="34"/>
      <c r="H12" s="17"/>
      <c r="I12" s="17"/>
      <c r="J12" s="18"/>
    </row>
    <row r="13" spans="1:10">
      <c r="A13" s="7"/>
      <c r="B13" s="1" t="s">
        <v>16</v>
      </c>
      <c r="C13" s="2"/>
      <c r="D13" s="28"/>
      <c r="E13" s="17"/>
      <c r="F13" s="24"/>
      <c r="G13" s="17"/>
      <c r="H13" s="17"/>
      <c r="I13" s="17">
        <v>9.6999999999999993</v>
      </c>
      <c r="J13" s="18"/>
    </row>
    <row r="14" spans="1:10">
      <c r="A14" s="7"/>
      <c r="B14" s="1" t="s">
        <v>17</v>
      </c>
      <c r="C14" s="2"/>
      <c r="D14" s="31" t="s">
        <v>36</v>
      </c>
      <c r="E14" s="32" t="s">
        <v>37</v>
      </c>
      <c r="F14" s="31">
        <v>49.88</v>
      </c>
      <c r="G14" s="34">
        <v>307</v>
      </c>
      <c r="H14" s="35">
        <v>14.9</v>
      </c>
      <c r="I14" s="35">
        <v>21.2</v>
      </c>
      <c r="J14" s="35">
        <v>13.8</v>
      </c>
    </row>
    <row r="15" spans="1:10">
      <c r="A15" s="7"/>
      <c r="B15" s="1" t="s">
        <v>18</v>
      </c>
      <c r="C15" s="2"/>
      <c r="D15" s="28"/>
      <c r="E15" s="17"/>
      <c r="F15" s="34"/>
      <c r="G15" s="17"/>
      <c r="H15" s="35"/>
      <c r="I15" s="35"/>
      <c r="J15" s="35"/>
    </row>
    <row r="16" spans="1:10">
      <c r="A16" s="7"/>
      <c r="B16" s="1" t="s">
        <v>19</v>
      </c>
      <c r="C16" s="2"/>
      <c r="D16" s="28"/>
      <c r="E16" s="17"/>
      <c r="F16" s="24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39</v>
      </c>
      <c r="E17" s="32">
        <v>43</v>
      </c>
      <c r="F17" s="41">
        <f>0.0428*53.08</f>
        <v>2.2718239999999996</v>
      </c>
      <c r="G17" s="34">
        <f>228/0.1*0.043</f>
        <v>98.039999999999992</v>
      </c>
      <c r="H17" s="34">
        <f>8.6/0.1*0.043</f>
        <v>3.6979999999999991</v>
      </c>
      <c r="I17" s="34">
        <v>0.35</v>
      </c>
      <c r="J17" s="34">
        <f>14.8/0.1*0.043</f>
        <v>6.3639999999999999</v>
      </c>
    </row>
    <row r="18" spans="1:10">
      <c r="A18" s="7"/>
      <c r="B18" s="1" t="s">
        <v>21</v>
      </c>
      <c r="C18" s="2"/>
      <c r="D18" s="31" t="s">
        <v>30</v>
      </c>
      <c r="E18" s="32">
        <v>75</v>
      </c>
      <c r="F18" s="41">
        <f>0.075*69</f>
        <v>5.1749999999999998</v>
      </c>
      <c r="G18" s="34">
        <f>'[1]сайт меню'!$G$29</f>
        <v>174.82499999999999</v>
      </c>
      <c r="H18" s="17">
        <f>'[1]сайт меню'!$D$29</f>
        <v>5.55</v>
      </c>
      <c r="I18" s="17">
        <f>'[1]сайт меню'!$E$29</f>
        <v>0.82499999999999996</v>
      </c>
      <c r="J18" s="18">
        <f>'[1]сайт меню'!$F$29</f>
        <v>36.299999999999997</v>
      </c>
    </row>
    <row r="19" spans="1:10" ht="15" thickBot="1">
      <c r="A19" s="7"/>
      <c r="B19" s="26" t="s">
        <v>28</v>
      </c>
      <c r="C19" s="26"/>
      <c r="D19" s="31" t="s">
        <v>38</v>
      </c>
      <c r="E19" s="32">
        <v>200</v>
      </c>
      <c r="F19" s="31">
        <v>8.14</v>
      </c>
      <c r="G19" s="17">
        <v>147</v>
      </c>
      <c r="H19" s="31">
        <v>0.2</v>
      </c>
      <c r="I19" s="31">
        <v>0</v>
      </c>
      <c r="J19" s="31">
        <v>37.799999999999997</v>
      </c>
    </row>
    <row r="20" spans="1:10" ht="15" thickBot="1">
      <c r="A20" s="8"/>
      <c r="B20" s="30" t="s">
        <v>20</v>
      </c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2021-09-15T03:02:54Z</dcterms:modified>
</cp:coreProperties>
</file>